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UPUESTO PARTICIPATIVO 2022\EN BLANCO 3 TRIMESTRE\"/>
    </mc:Choice>
  </mc:AlternateContent>
  <xr:revisionPtr revIDLastSave="0" documentId="13_ncr:1_{D4C29953-CE02-46D0-B1A7-AA0F3FC1B5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elo Presup. (2)" sheetId="2" r:id="rId1"/>
  </sheets>
  <externalReferences>
    <externalReference r:id="rId2"/>
  </externalReferences>
  <definedNames>
    <definedName name="_xlnm.Print_Area" localSheetId="0">'Modelo Presup. (2)'!$A$1:$J$55</definedName>
    <definedName name="ASCENSORES">[1]Ins!$D$51</definedName>
    <definedName name="BIDETBCOPVC" localSheetId="0">#REF!</definedName>
    <definedName name="BIDETBCOPVC">#REF!</definedName>
    <definedName name="BLOQUESVID">[1]Ins!$D$281</definedName>
    <definedName name="ESCMARAGLPR">[1]Ana!$M$452</definedName>
    <definedName name="FECHACREACION" localSheetId="0">#REF!</definedName>
    <definedName name="FECHACREACION">#REF!</definedName>
    <definedName name="GASOLINA">[1]Ins!$F$377</definedName>
    <definedName name="LABORATORIO">[1]Ins!$D$672</definedName>
    <definedName name="PABR58PER" localSheetId="0">[1]Ins!#REF!</definedName>
    <definedName name="PABR58PER">[1]Ins!#REF!</definedName>
    <definedName name="PLANTASELECT">[1]Ins!$D$863</definedName>
    <definedName name="PLIGADORA2">[1]Ins!$F$549</definedName>
    <definedName name="PWINCHE2000K">[1]Ins!$F$557</definedName>
    <definedName name="QUICIOGRABOTI40COL" localSheetId="0">[1]Ana!#REF!</definedName>
    <definedName name="QUICIOGRABOTI40COL">[1]Ana!#REF!</definedName>
    <definedName name="RENDBLOQUES">[1]Rndmto!$C$6</definedName>
    <definedName name="RESU" localSheetId="0">#REF!</definedName>
    <definedName name="RESU">#REF!</definedName>
    <definedName name="_xlnm.Print_Titles" localSheetId="0">'Modelo Presup. (2)'!$2:$10</definedName>
    <definedName name="USOSMADERA" localSheetId="0">#REF!</definedName>
    <definedName name="USOSMADE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2" l="1"/>
  <c r="D20" i="2"/>
  <c r="D26" i="2"/>
  <c r="D25" i="2"/>
  <c r="XFD32" i="2" l="1"/>
  <c r="B47" i="2"/>
  <c r="B48" i="2" s="1"/>
  <c r="B49" i="2" s="1"/>
  <c r="B50" i="2" s="1"/>
  <c r="B51" i="2" s="1"/>
  <c r="F51" i="2" l="1"/>
  <c r="G51" i="2" s="1"/>
  <c r="F49" i="2" l="1"/>
  <c r="G49" i="2" s="1"/>
  <c r="F48" i="2"/>
  <c r="G48" i="2" s="1"/>
  <c r="F50" i="2"/>
  <c r="G50" i="2" s="1"/>
  <c r="F47" i="2"/>
  <c r="G47" i="2" s="1"/>
  <c r="G52" i="2" l="1"/>
  <c r="G54" i="2" s="1"/>
</calcChain>
</file>

<file path=xl/sharedStrings.xml><?xml version="1.0" encoding="utf-8"?>
<sst xmlns="http://schemas.openxmlformats.org/spreadsheetml/2006/main" count="66" uniqueCount="54">
  <si>
    <t>AYUNTAMIENTO DEL MUNICIPIO HIGÜEY</t>
  </si>
  <si>
    <t>PROYECTO de Presupuesto No.:</t>
  </si>
  <si>
    <t xml:space="preserve">PROVINCIA LA ALTAGRACIA </t>
  </si>
  <si>
    <t>Fecha de Creación:</t>
  </si>
  <si>
    <t xml:space="preserve"> DEPARTAMENTO CONSTRUCCIONES DE OBRAS MUNICIPALES </t>
  </si>
  <si>
    <t>Preparado por:</t>
  </si>
  <si>
    <t>OBRA:</t>
  </si>
  <si>
    <t>REF.</t>
  </si>
  <si>
    <t>D    E    S    C    R    I    P    C    I    O    N</t>
  </si>
  <si>
    <t>CANT.</t>
  </si>
  <si>
    <t>UNID.</t>
  </si>
  <si>
    <t>PRECIO U.</t>
  </si>
  <si>
    <t>VALOR</t>
  </si>
  <si>
    <t>%</t>
  </si>
  <si>
    <t>DESCRIPCION</t>
  </si>
  <si>
    <t>PA</t>
  </si>
  <si>
    <t>M3</t>
  </si>
  <si>
    <t>M2</t>
  </si>
  <si>
    <t xml:space="preserve">SUB TOTAL GENERAL RD </t>
  </si>
  <si>
    <t>COSTOS INDIRECTOS</t>
  </si>
  <si>
    <t>Beneficios</t>
  </si>
  <si>
    <t>Seguro y Fianza</t>
  </si>
  <si>
    <t>Plan De Retiro</t>
  </si>
  <si>
    <t>Codia</t>
  </si>
  <si>
    <t>Gastos Administrativos</t>
  </si>
  <si>
    <t>TOTAL GENERAL</t>
  </si>
  <si>
    <t>UBICACIÓN:</t>
  </si>
  <si>
    <t>CALLE AV. SAN PEDRO (ANTIGUA CALLE)</t>
  </si>
  <si>
    <t>TRABAJAJOS PRELIMINARES</t>
  </si>
  <si>
    <t xml:space="preserve">LETREROS DEL AYUNTAMIENTO </t>
  </si>
  <si>
    <t xml:space="preserve">UDS </t>
  </si>
  <si>
    <t xml:space="preserve">CINTA DE PRECAUCION </t>
  </si>
  <si>
    <t xml:space="preserve">REPLANTEO TOPOGRAFICO </t>
  </si>
  <si>
    <t xml:space="preserve">MOVIMIENTO DE TIERRA </t>
  </si>
  <si>
    <t xml:space="preserve">BOTE DE EXCAVACION </t>
  </si>
  <si>
    <t>RELLENO COMPACTADO  e = 0.15 mts</t>
  </si>
  <si>
    <t>HORMIGON ARMADO PARA BADEN (TIPO B)</t>
  </si>
  <si>
    <t>HORMIGON 210Kg/Cm²,</t>
  </si>
  <si>
    <t>ACERO EN VARILLA DE  Ø1/2" y Ø3/8" @0.20 A.D., DOBLE CAMADA</t>
  </si>
  <si>
    <t>QUI</t>
  </si>
  <si>
    <t xml:space="preserve">TERMINACION DE SUPERFICIE DE BADEN </t>
  </si>
  <si>
    <t>PULIDO Y RESANE DE  TERMINACION EN BADEN</t>
  </si>
  <si>
    <t xml:space="preserve">LIMPIEZA GENERAL  DE TERMINACION </t>
  </si>
  <si>
    <t xml:space="preserve">PA </t>
  </si>
  <si>
    <t>HH</t>
  </si>
  <si>
    <t>CUNETA TIPO V</t>
  </si>
  <si>
    <t xml:space="preserve">LIMPIEZA FINAL </t>
  </si>
  <si>
    <t>EXCAVACIÓN CON EQUIPO  e=0.40mts</t>
  </si>
  <si>
    <t>IMPREVISTOS DE 3%</t>
  </si>
  <si>
    <t>CUNETA EN HORMIGON 210Kg/Cm²,(0.70,0.40,0.10)</t>
  </si>
  <si>
    <t xml:space="preserve">CUNETEO Y TERMINACION CON BRIGADA </t>
  </si>
  <si>
    <t xml:space="preserve"> EXCAVACION DE CUNETA CON RETROEXCAVADORA  (e=0.50 X 2359.6. X 0.80 mts) = 720 M3</t>
  </si>
  <si>
    <t xml:space="preserve"> </t>
  </si>
  <si>
    <r>
      <t xml:space="preserve">CONSTRUCCION DE CUNETAS TIPO V Y CONST. DE BADENES </t>
    </r>
    <r>
      <rPr>
        <b/>
        <sz val="8"/>
        <color rgb="FFFF0000"/>
        <rFont val="Arial"/>
        <family val="2"/>
      </rPr>
      <t>(PRIMERA ETAPA)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</si>
</sst>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\-&quot;$&quot;#,##0.00"/>
    <numFmt numFmtId="165" formatCode="\$#,##0.00"/>
    <numFmt numFmtId="166" formatCode="0.000"/>
    <numFmt numFmtId="167" formatCode="[$-F800]dddd\,\ mmmm\ dd\,\ yyyy"/>
    <numFmt numFmtId="168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4"/>
      <name val="Arial"/>
      <family val="2"/>
    </font>
    <font>
      <b/>
      <sz val="8"/>
      <color rgb="FF0070C0"/>
      <name val="Garamond"/>
      <family val="1"/>
    </font>
    <font>
      <b/>
      <sz val="14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color theme="0"/>
      <name val="Arial"/>
      <family val="2"/>
    </font>
    <font>
      <sz val="10"/>
      <name val="MS Sans Serif"/>
      <family val="2"/>
    </font>
    <font>
      <b/>
      <u/>
      <sz val="8"/>
      <color rgb="FFFF0000"/>
      <name val="Arial Narrow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06">
    <xf numFmtId="0" fontId="0" fillId="0" borderId="0" xfId="0"/>
    <xf numFmtId="4" fontId="2" fillId="0" borderId="0" xfId="1" applyNumberFormat="1" applyFont="1" applyAlignment="1">
      <alignment vertical="center"/>
    </xf>
    <xf numFmtId="165" fontId="3" fillId="2" borderId="0" xfId="1" applyNumberFormat="1" applyFont="1" applyFill="1" applyAlignment="1">
      <alignment horizontal="center" vertical="center"/>
    </xf>
    <xf numFmtId="166" fontId="4" fillId="2" borderId="0" xfId="1" applyNumberFormat="1" applyFont="1" applyFill="1" applyAlignment="1">
      <alignment horizontal="centerContinuous" vertical="center"/>
    </xf>
    <xf numFmtId="165" fontId="5" fillId="2" borderId="0" xfId="1" applyNumberFormat="1" applyFont="1" applyFill="1" applyAlignment="1">
      <alignment vertical="center"/>
    </xf>
    <xf numFmtId="165" fontId="6" fillId="2" borderId="0" xfId="1" applyNumberFormat="1" applyFont="1" applyFill="1" applyAlignment="1">
      <alignment horizontal="right" vertical="center"/>
    </xf>
    <xf numFmtId="4" fontId="5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horizontal="center" vertical="center"/>
    </xf>
    <xf numFmtId="166" fontId="5" fillId="2" borderId="0" xfId="1" applyNumberFormat="1" applyFont="1" applyFill="1" applyAlignment="1">
      <alignment horizontal="centerContinuous" vertical="center"/>
    </xf>
    <xf numFmtId="4" fontId="5" fillId="0" borderId="0" xfId="1" applyNumberFormat="1" applyFont="1" applyAlignment="1">
      <alignment vertical="center"/>
    </xf>
    <xf numFmtId="166" fontId="8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4" fontId="6" fillId="0" borderId="2" xfId="1" applyNumberFormat="1" applyFont="1" applyBorder="1" applyAlignment="1">
      <alignment horizontal="left" vertical="center"/>
    </xf>
    <xf numFmtId="165" fontId="6" fillId="2" borderId="0" xfId="1" applyNumberFormat="1" applyFont="1" applyFill="1" applyAlignment="1">
      <alignment horizontal="center" vertical="center"/>
    </xf>
    <xf numFmtId="4" fontId="6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166" fontId="7" fillId="0" borderId="0" xfId="1" applyNumberFormat="1" applyFont="1" applyAlignment="1">
      <alignment horizontal="left" vertical="center"/>
    </xf>
    <xf numFmtId="4" fontId="10" fillId="0" borderId="0" xfId="1" applyNumberFormat="1" applyFont="1" applyAlignment="1">
      <alignment horizontal="centerContinuous" vertical="center"/>
    </xf>
    <xf numFmtId="168" fontId="5" fillId="0" borderId="0" xfId="1" applyNumberFormat="1" applyFont="1" applyAlignment="1">
      <alignment horizontal="center" vertical="center"/>
    </xf>
    <xf numFmtId="166" fontId="5" fillId="0" borderId="3" xfId="1" applyNumberFormat="1" applyFont="1" applyBorder="1" applyAlignment="1">
      <alignment vertical="center"/>
    </xf>
    <xf numFmtId="4" fontId="6" fillId="3" borderId="4" xfId="1" applyNumberFormat="1" applyFont="1" applyFill="1" applyBorder="1" applyAlignment="1">
      <alignment horizontal="centerContinuous" vertical="center"/>
    </xf>
    <xf numFmtId="166" fontId="6" fillId="3" borderId="5" xfId="1" applyNumberFormat="1" applyFont="1" applyFill="1" applyBorder="1" applyAlignment="1">
      <alignment horizontal="centerContinuous" vertical="center"/>
    </xf>
    <xf numFmtId="4" fontId="6" fillId="3" borderId="6" xfId="1" quotePrefix="1" applyNumberFormat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Continuous" vertical="center"/>
    </xf>
    <xf numFmtId="166" fontId="8" fillId="0" borderId="0" xfId="1" applyNumberFormat="1" applyFont="1" applyAlignment="1">
      <alignment horizontal="centerContinuous" vertical="center"/>
    </xf>
    <xf numFmtId="4" fontId="11" fillId="0" borderId="0" xfId="1" quotePrefix="1" applyNumberFormat="1" applyFont="1" applyAlignment="1">
      <alignment horizontal="center" vertical="center"/>
    </xf>
    <xf numFmtId="4" fontId="8" fillId="0" borderId="0" xfId="1" quotePrefix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4" fontId="12" fillId="2" borderId="0" xfId="1" applyNumberFormat="1" applyFont="1" applyFill="1" applyAlignment="1">
      <alignment horizontal="left" vertical="center"/>
    </xf>
    <xf numFmtId="4" fontId="7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vertical="center"/>
    </xf>
    <xf numFmtId="4" fontId="7" fillId="0" borderId="0" xfId="1" applyNumberFormat="1" applyFont="1" applyAlignment="1">
      <alignment vertical="center"/>
    </xf>
    <xf numFmtId="4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left" vertical="center"/>
    </xf>
    <xf numFmtId="4" fontId="11" fillId="0" borderId="7" xfId="1" applyNumberFormat="1" applyFont="1" applyBorder="1" applyAlignment="1">
      <alignment horizontal="center" vertical="center"/>
    </xf>
    <xf numFmtId="166" fontId="11" fillId="0" borderId="8" xfId="1" applyNumberFormat="1" applyFont="1" applyBorder="1" applyAlignment="1">
      <alignment vertical="center"/>
    </xf>
    <xf numFmtId="4" fontId="11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center" vertical="center"/>
    </xf>
    <xf numFmtId="166" fontId="7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left" vertical="center"/>
    </xf>
    <xf numFmtId="4" fontId="7" fillId="0" borderId="8" xfId="1" applyNumberFormat="1" applyFont="1" applyBorder="1" applyAlignment="1">
      <alignment vertical="center"/>
    </xf>
    <xf numFmtId="165" fontId="7" fillId="3" borderId="8" xfId="1" applyNumberFormat="1" applyFont="1" applyFill="1" applyBorder="1" applyAlignment="1">
      <alignment vertical="center"/>
    </xf>
    <xf numFmtId="166" fontId="7" fillId="0" borderId="0" xfId="1" applyNumberFormat="1" applyFont="1" applyAlignment="1">
      <alignment vertical="center"/>
    </xf>
    <xf numFmtId="4" fontId="7" fillId="0" borderId="0" xfId="1" quotePrefix="1" applyNumberFormat="1" applyFont="1" applyAlignment="1">
      <alignment horizontal="left" vertical="center"/>
    </xf>
    <xf numFmtId="165" fontId="11" fillId="3" borderId="8" xfId="3" applyNumberFormat="1" applyFont="1" applyFill="1" applyBorder="1" applyAlignment="1">
      <alignment vertical="center"/>
    </xf>
    <xf numFmtId="4" fontId="7" fillId="0" borderId="0" xfId="1" applyNumberFormat="1" applyFont="1" applyAlignment="1">
      <alignment horizontal="right" vertical="center"/>
    </xf>
    <xf numFmtId="4" fontId="11" fillId="0" borderId="9" xfId="1" applyNumberFormat="1" applyFont="1" applyBorder="1" applyAlignment="1">
      <alignment vertical="center"/>
    </xf>
    <xf numFmtId="4" fontId="14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4" fontId="15" fillId="4" borderId="0" xfId="1" applyNumberFormat="1" applyFont="1" applyFill="1" applyAlignment="1">
      <alignment vertical="center"/>
    </xf>
    <xf numFmtId="166" fontId="7" fillId="0" borderId="7" xfId="1" applyNumberFormat="1" applyFont="1" applyBorder="1" applyAlignment="1">
      <alignment vertical="center"/>
    </xf>
    <xf numFmtId="165" fontId="12" fillId="5" borderId="6" xfId="3" applyNumberFormat="1" applyFont="1" applyFill="1" applyBorder="1" applyAlignment="1">
      <alignment vertical="center"/>
    </xf>
    <xf numFmtId="4" fontId="7" fillId="0" borderId="8" xfId="1" quotePrefix="1" applyNumberFormat="1" applyFont="1" applyBorder="1" applyAlignment="1">
      <alignment horizontal="left" vertical="center"/>
    </xf>
    <xf numFmtId="165" fontId="12" fillId="5" borderId="8" xfId="3" applyNumberFormat="1" applyFont="1" applyFill="1" applyBorder="1" applyAlignment="1">
      <alignment vertical="center"/>
    </xf>
    <xf numFmtId="167" fontId="7" fillId="2" borderId="1" xfId="1" applyNumberFormat="1" applyFont="1" applyFill="1" applyBorder="1" applyAlignment="1">
      <alignment horizontal="right" vertical="center"/>
    </xf>
    <xf numFmtId="4" fontId="7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left" vertical="center"/>
    </xf>
    <xf numFmtId="4" fontId="6" fillId="4" borderId="0" xfId="1" applyNumberFormat="1" applyFont="1" applyFill="1" applyBorder="1" applyAlignment="1">
      <alignment horizontal="center" vertical="center"/>
    </xf>
    <xf numFmtId="4" fontId="6" fillId="4" borderId="0" xfId="1" applyNumberFormat="1" applyFont="1" applyFill="1" applyBorder="1" applyAlignment="1">
      <alignment vertical="center"/>
    </xf>
    <xf numFmtId="4" fontId="14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vertical="center"/>
    </xf>
    <xf numFmtId="4" fontId="7" fillId="4" borderId="0" xfId="1" applyNumberFormat="1" applyFont="1" applyFill="1" applyBorder="1" applyAlignment="1">
      <alignment vertical="center"/>
    </xf>
    <xf numFmtId="166" fontId="11" fillId="4" borderId="0" xfId="1" applyNumberFormat="1" applyFont="1" applyFill="1" applyBorder="1" applyAlignment="1">
      <alignment vertical="center"/>
    </xf>
    <xf numFmtId="4" fontId="11" fillId="4" borderId="0" xfId="1" applyNumberFormat="1" applyFont="1" applyFill="1" applyBorder="1" applyAlignment="1">
      <alignment vertical="center"/>
    </xf>
    <xf numFmtId="4" fontId="5" fillId="4" borderId="0" xfId="1" applyNumberFormat="1" applyFont="1" applyFill="1" applyBorder="1" applyAlignment="1">
      <alignment vertical="center"/>
    </xf>
    <xf numFmtId="4" fontId="7" fillId="4" borderId="0" xfId="1" quotePrefix="1" applyNumberFormat="1" applyFont="1" applyFill="1" applyBorder="1" applyAlignment="1">
      <alignment horizontal="left" vertical="center"/>
    </xf>
    <xf numFmtId="165" fontId="11" fillId="4" borderId="0" xfId="3" applyNumberFormat="1" applyFont="1" applyFill="1" applyBorder="1" applyAlignment="1">
      <alignment vertical="center"/>
    </xf>
    <xf numFmtId="4" fontId="12" fillId="0" borderId="0" xfId="1" applyNumberFormat="1" applyFont="1" applyBorder="1" applyAlignment="1">
      <alignment vertical="center"/>
    </xf>
    <xf numFmtId="4" fontId="5" fillId="0" borderId="0" xfId="1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horizontal="right" vertical="center"/>
    </xf>
    <xf numFmtId="166" fontId="7" fillId="0" borderId="3" xfId="1" applyNumberFormat="1" applyFont="1" applyBorder="1" applyAlignment="1">
      <alignment vertical="center"/>
    </xf>
    <xf numFmtId="4" fontId="7" fillId="0" borderId="1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/>
    </xf>
    <xf numFmtId="4" fontId="7" fillId="0" borderId="14" xfId="1" applyNumberFormat="1" applyFont="1" applyBorder="1" applyAlignment="1">
      <alignment vertical="center"/>
    </xf>
    <xf numFmtId="4" fontId="7" fillId="0" borderId="13" xfId="1" applyNumberFormat="1" applyFont="1" applyBorder="1" applyAlignment="1">
      <alignment vertical="center"/>
    </xf>
    <xf numFmtId="4" fontId="7" fillId="0" borderId="9" xfId="1" applyNumberFormat="1" applyFont="1" applyBorder="1" applyAlignment="1">
      <alignment vertical="center"/>
    </xf>
    <xf numFmtId="4" fontId="7" fillId="0" borderId="7" xfId="1" applyNumberFormat="1" applyFont="1" applyBorder="1" applyAlignment="1">
      <alignment horizontal="center" vertical="center"/>
    </xf>
    <xf numFmtId="4" fontId="7" fillId="0" borderId="15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vertical="center"/>
    </xf>
    <xf numFmtId="4" fontId="7" fillId="0" borderId="8" xfId="4" applyNumberFormat="1" applyFont="1" applyBorder="1" applyAlignment="1">
      <alignment horizontal="left" vertical="center"/>
    </xf>
    <xf numFmtId="4" fontId="7" fillId="0" borderId="8" xfId="4" applyNumberFormat="1" applyFont="1" applyBorder="1" applyAlignment="1">
      <alignment horizontal="left" vertical="center"/>
    </xf>
    <xf numFmtId="4" fontId="7" fillId="0" borderId="8" xfId="4" applyNumberFormat="1" applyFont="1" applyBorder="1" applyAlignment="1">
      <alignment horizontal="left" vertical="center"/>
    </xf>
    <xf numFmtId="4" fontId="11" fillId="0" borderId="9" xfId="4" applyNumberFormat="1" applyFont="1" applyBorder="1" applyAlignment="1">
      <alignment vertical="center"/>
    </xf>
    <xf numFmtId="4" fontId="7" fillId="0" borderId="8" xfId="4" applyNumberFormat="1" applyFont="1" applyBorder="1" applyAlignment="1">
      <alignment horizontal="left" vertical="center"/>
    </xf>
    <xf numFmtId="4" fontId="7" fillId="0" borderId="12" xfId="1" applyNumberFormat="1" applyFont="1" applyBorder="1" applyAlignment="1">
      <alignment horizontal="center" vertical="center"/>
    </xf>
    <xf numFmtId="4" fontId="5" fillId="6" borderId="13" xfId="1" applyNumberFormat="1" applyFont="1" applyFill="1" applyBorder="1" applyAlignment="1">
      <alignment vertical="center"/>
    </xf>
    <xf numFmtId="4" fontId="5" fillId="6" borderId="8" xfId="1" applyNumberFormat="1" applyFont="1" applyFill="1" applyBorder="1" applyAlignment="1">
      <alignment vertical="center"/>
    </xf>
    <xf numFmtId="4" fontId="5" fillId="6" borderId="0" xfId="1" applyNumberFormat="1" applyFont="1" applyFill="1" applyAlignment="1">
      <alignment vertical="center"/>
    </xf>
    <xf numFmtId="4" fontId="7" fillId="0" borderId="14" xfId="1" applyNumberFormat="1" applyFont="1" applyBorder="1" applyAlignment="1">
      <alignment horizontal="left" vertical="center"/>
    </xf>
    <xf numFmtId="4" fontId="7" fillId="4" borderId="10" xfId="1" quotePrefix="1" applyNumberFormat="1" applyFont="1" applyFill="1" applyBorder="1" applyAlignment="1">
      <alignment horizontal="left" vertical="center"/>
    </xf>
    <xf numFmtId="4" fontId="7" fillId="0" borderId="16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left" vertical="center" wrapText="1"/>
    </xf>
    <xf numFmtId="4" fontId="5" fillId="6" borderId="14" xfId="1" applyNumberFormat="1" applyFont="1" applyFill="1" applyBorder="1" applyAlignment="1">
      <alignment vertical="center"/>
    </xf>
    <xf numFmtId="4" fontId="17" fillId="0" borderId="0" xfId="1" applyNumberFormat="1" applyFont="1" applyAlignment="1">
      <alignment vertical="center"/>
    </xf>
    <xf numFmtId="4" fontId="13" fillId="4" borderId="0" xfId="1" applyNumberFormat="1" applyFont="1" applyFill="1" applyBorder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4" fontId="13" fillId="0" borderId="10" xfId="1" applyNumberFormat="1" applyFont="1" applyBorder="1" applyAlignment="1">
      <alignment horizontal="center" vertical="center"/>
    </xf>
  </cellXfs>
  <cellStyles count="7">
    <cellStyle name="Moneda 2" xfId="3" xr:uid="{00000000-0005-0000-0000-000000000000}"/>
    <cellStyle name="Moneda 2 2" xfId="6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Porcentaje 2" xfId="2" xr:uid="{00000000-0005-0000-0000-000005000000}"/>
    <cellStyle name="Porcentaje 2 2" xfId="5" xr:uid="{00000000-0005-0000-0000-000006000000}"/>
  </cellStyles>
  <dxfs count="0"/>
  <tableStyles count="0" defaultTableStyle="TableStyleMedium2" defaultPivotStyle="PivotStyleLight16"/>
  <colors>
    <mruColors>
      <color rgb="FFCCFF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7328</xdr:rowOff>
    </xdr:from>
    <xdr:to>
      <xdr:col>1</xdr:col>
      <xdr:colOff>266708</xdr:colOff>
      <xdr:row>4</xdr:row>
      <xdr:rowOff>87925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9A71E-4354-48DE-92B6-AA2992E83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253"/>
          <a:ext cx="477794" cy="490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i5559-4682SLV\Desktop\Paduer%20Luciano\2008%2010%20Oct%20t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  <sheetName val="Modelo Presup."/>
    </sheetNames>
    <sheetDataSet>
      <sheetData sheetId="0"/>
      <sheetData sheetId="1">
        <row r="51">
          <cell r="D51" t="str">
            <v>ASCENSORES:</v>
          </cell>
        </row>
        <row r="281">
          <cell r="D281" t="str">
            <v>BLOQUES DE VIDRIO:</v>
          </cell>
        </row>
        <row r="377">
          <cell r="F377">
            <v>141.4</v>
          </cell>
        </row>
        <row r="549">
          <cell r="F549">
            <v>133980</v>
          </cell>
        </row>
        <row r="557">
          <cell r="F557">
            <v>265152.15999999997</v>
          </cell>
        </row>
        <row r="672">
          <cell r="D672" t="str">
            <v>LABORATORIO MECANICA DE SUELOS&gt;</v>
          </cell>
        </row>
        <row r="863">
          <cell r="D863" t="str">
            <v>PLANTAS ELECTRICAS:</v>
          </cell>
        </row>
      </sheetData>
      <sheetData sheetId="2">
        <row r="6">
          <cell r="C6" t="str">
            <v>BLOQUES:</v>
          </cell>
        </row>
      </sheetData>
      <sheetData sheetId="3"/>
      <sheetData sheetId="4">
        <row r="452">
          <cell r="M452">
            <v>1778.98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86"/>
  <sheetViews>
    <sheetView showGridLines="0" tabSelected="1" view="pageBreakPreview" zoomScale="119" zoomScaleNormal="119" zoomScaleSheetLayoutView="119" workbookViewId="0">
      <selection activeCell="C14" sqref="C14"/>
    </sheetView>
  </sheetViews>
  <sheetFormatPr baseColWidth="10" defaultColWidth="10.6640625" defaultRowHeight="10.199999999999999" outlineLevelRow="1" x14ac:dyDescent="0.3"/>
  <cols>
    <col min="1" max="1" width="3.109375" style="6" customWidth="1"/>
    <col min="2" max="2" width="4.88671875" style="7" customWidth="1"/>
    <col min="3" max="3" width="45.109375" style="38" customWidth="1"/>
    <col min="4" max="4" width="7.88671875" style="10" customWidth="1"/>
    <col min="5" max="5" width="4.6640625" style="6" customWidth="1"/>
    <col min="6" max="6" width="9" style="18" customWidth="1"/>
    <col min="7" max="7" width="18.33203125" style="18" customWidth="1"/>
    <col min="8" max="12" width="1.6640625" style="10" customWidth="1"/>
    <col min="13" max="16384" width="10.6640625" style="10"/>
  </cols>
  <sheetData>
    <row r="2" spans="1:7" s="1" customFormat="1" ht="12.75" customHeight="1" x14ac:dyDescent="0.3">
      <c r="C2" s="2" t="s">
        <v>0</v>
      </c>
      <c r="D2" s="3"/>
      <c r="E2" s="4"/>
      <c r="F2" s="4"/>
      <c r="G2" s="5" t="s">
        <v>1</v>
      </c>
    </row>
    <row r="3" spans="1:7" ht="9.75" customHeight="1" x14ac:dyDescent="0.3">
      <c r="C3" s="8" t="s">
        <v>2</v>
      </c>
      <c r="D3" s="9"/>
      <c r="E3" s="4"/>
      <c r="F3" s="5" t="s">
        <v>3</v>
      </c>
      <c r="G3" s="61"/>
    </row>
    <row r="4" spans="1:7" ht="9.75" customHeight="1" x14ac:dyDescent="0.3">
      <c r="B4" s="11"/>
      <c r="C4" s="2" t="s">
        <v>4</v>
      </c>
      <c r="D4" s="9"/>
      <c r="E4" s="12" t="s">
        <v>5</v>
      </c>
      <c r="F4" s="13"/>
      <c r="G4" s="61"/>
    </row>
    <row r="5" spans="1:7" ht="9.75" customHeight="1" x14ac:dyDescent="0.3">
      <c r="B5" s="11"/>
      <c r="C5" s="14"/>
      <c r="D5" s="9"/>
      <c r="E5" s="12"/>
      <c r="F5" s="15"/>
      <c r="G5" s="16"/>
    </row>
    <row r="6" spans="1:7" s="6" customFormat="1" ht="7.5" customHeight="1" x14ac:dyDescent="0.3">
      <c r="B6" s="7"/>
      <c r="C6" s="14"/>
      <c r="D6" s="17"/>
      <c r="F6" s="18"/>
      <c r="G6" s="18"/>
    </row>
    <row r="7" spans="1:7" s="6" customFormat="1" ht="12" customHeight="1" x14ac:dyDescent="0.3">
      <c r="A7" s="19" t="s">
        <v>6</v>
      </c>
      <c r="B7" s="20"/>
      <c r="C7" s="11" t="s">
        <v>53</v>
      </c>
      <c r="F7" s="16"/>
      <c r="G7" s="21"/>
    </row>
    <row r="8" spans="1:7" s="6" customFormat="1" ht="12" customHeight="1" x14ac:dyDescent="0.3">
      <c r="A8" s="78" t="s">
        <v>26</v>
      </c>
      <c r="B8" s="78"/>
      <c r="C8" s="78" t="s">
        <v>27</v>
      </c>
      <c r="D8" s="78"/>
      <c r="E8" s="78"/>
      <c r="F8" s="78"/>
      <c r="G8" s="22"/>
    </row>
    <row r="9" spans="1:7" s="28" customFormat="1" ht="9.75" customHeight="1" x14ac:dyDescent="0.3">
      <c r="A9" s="23" t="s">
        <v>7</v>
      </c>
      <c r="B9" s="24"/>
      <c r="C9" s="25" t="s">
        <v>8</v>
      </c>
      <c r="D9" s="25" t="s">
        <v>9</v>
      </c>
      <c r="E9" s="26" t="s">
        <v>10</v>
      </c>
      <c r="F9" s="27" t="s">
        <v>11</v>
      </c>
      <c r="G9" s="27" t="s">
        <v>12</v>
      </c>
    </row>
    <row r="10" spans="1:7" s="33" customFormat="1" ht="10.5" customHeight="1" x14ac:dyDescent="0.3">
      <c r="A10" s="29"/>
      <c r="B10" s="30"/>
      <c r="C10" s="31"/>
      <c r="D10" s="32"/>
      <c r="F10" s="34"/>
      <c r="G10" s="34"/>
    </row>
    <row r="11" spans="1:7" ht="12" customHeight="1" x14ac:dyDescent="0.3">
      <c r="A11" s="39"/>
      <c r="B11" s="40" t="s">
        <v>14</v>
      </c>
      <c r="C11" s="35"/>
    </row>
    <row r="12" spans="1:7" ht="12" customHeight="1" x14ac:dyDescent="0.3">
      <c r="A12" s="41"/>
      <c r="B12" s="42">
        <v>1</v>
      </c>
      <c r="C12" s="43" t="s">
        <v>28</v>
      </c>
      <c r="D12" s="84"/>
      <c r="E12" s="79"/>
      <c r="F12" s="84"/>
      <c r="G12" s="87"/>
    </row>
    <row r="13" spans="1:7" ht="12" customHeight="1" x14ac:dyDescent="0.3">
      <c r="A13" s="41"/>
      <c r="B13" s="42">
        <v>1.1000000000000001</v>
      </c>
      <c r="C13" s="83" t="s">
        <v>29</v>
      </c>
      <c r="D13" s="47">
        <v>5</v>
      </c>
      <c r="E13" s="86" t="s">
        <v>30</v>
      </c>
      <c r="F13" s="47"/>
      <c r="G13" s="95"/>
    </row>
    <row r="14" spans="1:7" ht="12" customHeight="1" x14ac:dyDescent="0.3">
      <c r="A14" s="41"/>
      <c r="B14" s="42">
        <v>1.2</v>
      </c>
      <c r="C14" s="83" t="s">
        <v>31</v>
      </c>
      <c r="D14" s="83">
        <v>30</v>
      </c>
      <c r="E14" s="85" t="s">
        <v>30</v>
      </c>
      <c r="F14" s="47"/>
      <c r="G14" s="94"/>
    </row>
    <row r="15" spans="1:7" ht="12" customHeight="1" x14ac:dyDescent="0.3">
      <c r="A15" s="41"/>
      <c r="B15" s="42">
        <v>1.3</v>
      </c>
      <c r="C15" s="47" t="s">
        <v>32</v>
      </c>
      <c r="D15" s="83">
        <v>1</v>
      </c>
      <c r="E15" s="81" t="s">
        <v>15</v>
      </c>
      <c r="F15" s="83"/>
      <c r="G15" s="94"/>
    </row>
    <row r="16" spans="1:7" ht="12" customHeight="1" x14ac:dyDescent="0.3">
      <c r="A16" s="36"/>
      <c r="B16" s="49"/>
      <c r="C16" s="50"/>
      <c r="D16" s="38"/>
      <c r="E16" s="36"/>
      <c r="F16" s="38"/>
      <c r="G16" s="51"/>
    </row>
    <row r="17" spans="1:7 16384:16384" ht="12" customHeight="1" outlineLevel="1" x14ac:dyDescent="0.3">
      <c r="A17" s="36"/>
      <c r="B17" s="49"/>
      <c r="C17" s="52"/>
      <c r="D17" s="80"/>
      <c r="E17" s="81"/>
      <c r="F17" s="38"/>
      <c r="G17" s="38"/>
    </row>
    <row r="18" spans="1:7 16384:16384" ht="12" customHeight="1" outlineLevel="1" x14ac:dyDescent="0.3">
      <c r="A18" s="41"/>
      <c r="B18" s="42">
        <v>2</v>
      </c>
      <c r="C18" s="53" t="s">
        <v>33</v>
      </c>
      <c r="D18" s="47"/>
      <c r="E18" s="93"/>
      <c r="F18" s="38"/>
      <c r="G18" s="10"/>
    </row>
    <row r="19" spans="1:7 16384:16384" ht="12" customHeight="1" outlineLevel="1" x14ac:dyDescent="0.3">
      <c r="A19" s="41"/>
      <c r="B19" s="42">
        <v>2.1</v>
      </c>
      <c r="C19" s="88" t="s">
        <v>47</v>
      </c>
      <c r="D19" s="47">
        <v>25</v>
      </c>
      <c r="E19" s="44" t="s">
        <v>44</v>
      </c>
      <c r="F19" s="47"/>
      <c r="G19" s="95"/>
    </row>
    <row r="20" spans="1:7 16384:16384" ht="12" customHeight="1" x14ac:dyDescent="0.3">
      <c r="A20" s="44"/>
      <c r="B20" s="45">
        <v>2.2000000000000002</v>
      </c>
      <c r="C20" s="89" t="s">
        <v>34</v>
      </c>
      <c r="D20" s="47">
        <f>9.5*8*1.05</f>
        <v>79.8</v>
      </c>
      <c r="E20" s="44" t="s">
        <v>16</v>
      </c>
      <c r="F20" s="47"/>
      <c r="G20" s="94"/>
    </row>
    <row r="21" spans="1:7 16384:16384" ht="11.25" customHeight="1" x14ac:dyDescent="0.3">
      <c r="A21" s="44"/>
      <c r="B21" s="45">
        <v>2.2999999999999998</v>
      </c>
      <c r="C21" s="90" t="s">
        <v>35</v>
      </c>
      <c r="D21" s="47">
        <v>630</v>
      </c>
      <c r="E21" s="44" t="s">
        <v>16</v>
      </c>
      <c r="F21" s="47"/>
      <c r="G21" s="96"/>
    </row>
    <row r="22" spans="1:7 16384:16384" ht="12" customHeight="1" x14ac:dyDescent="0.3">
      <c r="A22" s="36"/>
      <c r="B22" s="49"/>
      <c r="C22" s="50"/>
      <c r="D22" s="38"/>
      <c r="E22" s="36"/>
      <c r="F22" s="38"/>
      <c r="G22" s="51"/>
    </row>
    <row r="23" spans="1:7 16384:16384" ht="12" customHeight="1" outlineLevel="1" x14ac:dyDescent="0.3">
      <c r="A23" s="54"/>
      <c r="B23" s="55"/>
      <c r="C23" s="55"/>
      <c r="D23" s="55"/>
      <c r="E23" s="55"/>
      <c r="F23" s="55"/>
      <c r="G23" s="56"/>
    </row>
    <row r="24" spans="1:7 16384:16384" ht="12" customHeight="1" outlineLevel="1" x14ac:dyDescent="0.3">
      <c r="A24" s="41"/>
      <c r="B24" s="42">
        <v>3</v>
      </c>
      <c r="C24" s="91" t="s">
        <v>36</v>
      </c>
      <c r="D24" s="38"/>
      <c r="E24" s="36"/>
      <c r="F24" s="38"/>
      <c r="G24" s="10"/>
    </row>
    <row r="25" spans="1:7 16384:16384" ht="12" customHeight="1" outlineLevel="1" x14ac:dyDescent="0.3">
      <c r="A25" s="44"/>
      <c r="B25" s="57">
        <v>3.1</v>
      </c>
      <c r="C25" s="46" t="s">
        <v>37</v>
      </c>
      <c r="D25" s="47">
        <f>37.6*1.05</f>
        <v>39.480000000000004</v>
      </c>
      <c r="E25" s="44" t="s">
        <v>16</v>
      </c>
      <c r="F25" s="47"/>
      <c r="G25" s="48"/>
    </row>
    <row r="26" spans="1:7 16384:16384" ht="17.25" customHeight="1" x14ac:dyDescent="0.3">
      <c r="A26" s="44"/>
      <c r="B26" s="45">
        <v>3.2</v>
      </c>
      <c r="C26" s="46" t="s">
        <v>38</v>
      </c>
      <c r="D26" s="47">
        <f>76.36*1.05</f>
        <v>80.177999999999997</v>
      </c>
      <c r="E26" s="44" t="s">
        <v>39</v>
      </c>
      <c r="F26" s="47"/>
      <c r="G26" s="48"/>
    </row>
    <row r="27" spans="1:7 16384:16384" ht="12" customHeight="1" x14ac:dyDescent="0.3">
      <c r="A27" s="54"/>
      <c r="B27" s="55"/>
      <c r="C27" s="55"/>
      <c r="D27" s="55"/>
      <c r="E27" s="55"/>
      <c r="F27" s="55"/>
      <c r="G27" s="51"/>
    </row>
    <row r="28" spans="1:7 16384:16384" ht="12" customHeight="1" x14ac:dyDescent="0.3">
      <c r="A28" s="36"/>
      <c r="B28" s="49"/>
      <c r="C28" s="52"/>
      <c r="D28" s="38"/>
      <c r="E28" s="36"/>
      <c r="F28" s="38"/>
      <c r="G28" s="38"/>
    </row>
    <row r="29" spans="1:7 16384:16384" ht="12" customHeight="1" x14ac:dyDescent="0.3">
      <c r="A29" s="41"/>
      <c r="B29" s="42">
        <v>4</v>
      </c>
      <c r="C29" s="43" t="s">
        <v>40</v>
      </c>
      <c r="D29" s="38"/>
      <c r="E29" s="36"/>
      <c r="F29" s="38"/>
      <c r="G29" s="10"/>
    </row>
    <row r="30" spans="1:7 16384:16384" ht="12" customHeight="1" x14ac:dyDescent="0.3">
      <c r="A30" s="44"/>
      <c r="B30" s="45">
        <v>4.0999999999999996</v>
      </c>
      <c r="C30" s="92" t="s">
        <v>41</v>
      </c>
      <c r="D30" s="47">
        <f>9.4*2.5*8.5</f>
        <v>199.75</v>
      </c>
      <c r="E30" s="44" t="s">
        <v>17</v>
      </c>
      <c r="F30" s="47"/>
      <c r="G30" s="48"/>
    </row>
    <row r="31" spans="1:7 16384:16384" ht="12" customHeight="1" x14ac:dyDescent="0.3">
      <c r="A31" s="44"/>
      <c r="B31" s="45">
        <v>4.2</v>
      </c>
      <c r="C31" s="92" t="s">
        <v>42</v>
      </c>
      <c r="D31" s="47">
        <v>8</v>
      </c>
      <c r="E31" s="44" t="s">
        <v>43</v>
      </c>
      <c r="F31" s="47"/>
      <c r="G31" s="48"/>
    </row>
    <row r="32" spans="1:7 16384:16384" ht="12" customHeight="1" x14ac:dyDescent="0.3">
      <c r="A32" s="62"/>
      <c r="B32" s="63"/>
      <c r="C32" s="103"/>
      <c r="D32" s="103"/>
      <c r="E32" s="103"/>
      <c r="F32" s="103"/>
      <c r="G32" s="51"/>
      <c r="XFD32" s="10">
        <f>SUM(A32:XFC32)</f>
        <v>0</v>
      </c>
    </row>
    <row r="33" spans="1:8" ht="12" customHeight="1" x14ac:dyDescent="0.3">
      <c r="A33" s="66"/>
      <c r="B33" s="63"/>
      <c r="C33" s="64"/>
      <c r="D33" s="65"/>
      <c r="E33" s="64"/>
      <c r="F33" s="64"/>
      <c r="G33" s="65"/>
    </row>
    <row r="34" spans="1:8" ht="12" customHeight="1" outlineLevel="1" x14ac:dyDescent="0.3">
      <c r="A34" s="66"/>
      <c r="B34" s="69"/>
      <c r="C34" s="70"/>
      <c r="D34" s="68"/>
      <c r="E34" s="62"/>
      <c r="F34" s="68"/>
      <c r="G34" s="71"/>
    </row>
    <row r="35" spans="1:8" x14ac:dyDescent="0.3">
      <c r="A35" s="41"/>
      <c r="B35" s="42">
        <v>6</v>
      </c>
      <c r="C35" s="43" t="s">
        <v>45</v>
      </c>
      <c r="D35" s="99"/>
      <c r="E35" s="36"/>
      <c r="F35" s="38"/>
      <c r="G35" s="10"/>
    </row>
    <row r="36" spans="1:8" ht="26.25" customHeight="1" x14ac:dyDescent="0.3">
      <c r="A36" s="41"/>
      <c r="B36" s="45">
        <v>6.1</v>
      </c>
      <c r="C36" s="100" t="s">
        <v>51</v>
      </c>
      <c r="D36" s="47">
        <v>440</v>
      </c>
      <c r="E36" s="44" t="s">
        <v>16</v>
      </c>
      <c r="F36" s="47"/>
      <c r="G36" s="101"/>
    </row>
    <row r="37" spans="1:8" ht="12" customHeight="1" x14ac:dyDescent="0.3">
      <c r="A37" s="44"/>
      <c r="B37" s="45">
        <v>6.2</v>
      </c>
      <c r="C37" s="46" t="s">
        <v>49</v>
      </c>
      <c r="D37" s="47">
        <v>166</v>
      </c>
      <c r="E37" s="44" t="s">
        <v>16</v>
      </c>
      <c r="F37" s="47"/>
      <c r="G37" s="48"/>
    </row>
    <row r="38" spans="1:8" x14ac:dyDescent="0.3">
      <c r="A38" s="44"/>
      <c r="B38" s="45">
        <v>6.3</v>
      </c>
      <c r="C38" s="46" t="s">
        <v>50</v>
      </c>
      <c r="D38" s="47">
        <v>2529.5</v>
      </c>
      <c r="E38" s="44" t="s">
        <v>17</v>
      </c>
      <c r="F38" s="47"/>
      <c r="G38" s="48"/>
    </row>
    <row r="39" spans="1:8" x14ac:dyDescent="0.3">
      <c r="A39" s="44"/>
      <c r="B39" s="45">
        <v>6.4</v>
      </c>
      <c r="C39" s="97" t="s">
        <v>48</v>
      </c>
      <c r="D39" s="47">
        <v>1</v>
      </c>
      <c r="E39" s="44" t="s">
        <v>15</v>
      </c>
      <c r="F39" s="82"/>
      <c r="G39" s="48"/>
    </row>
    <row r="40" spans="1:8" x14ac:dyDescent="0.3">
      <c r="A40" s="44"/>
      <c r="B40" s="45">
        <v>6.5</v>
      </c>
      <c r="C40" s="97" t="s">
        <v>46</v>
      </c>
      <c r="D40" s="47">
        <v>1</v>
      </c>
      <c r="E40" s="44" t="s">
        <v>15</v>
      </c>
      <c r="F40" s="82"/>
      <c r="G40" s="48"/>
    </row>
    <row r="41" spans="1:8" x14ac:dyDescent="0.3">
      <c r="A41" s="62"/>
      <c r="B41" s="67"/>
      <c r="C41" s="98"/>
      <c r="D41" s="68"/>
      <c r="E41" s="62"/>
      <c r="F41" s="68"/>
      <c r="G41" s="51"/>
    </row>
    <row r="42" spans="1:8" s="37" customFormat="1" x14ac:dyDescent="0.3">
      <c r="A42" s="62"/>
      <c r="B42" s="67"/>
      <c r="C42" s="72"/>
      <c r="D42" s="68"/>
      <c r="E42" s="62"/>
      <c r="F42" s="68"/>
      <c r="G42" s="73"/>
      <c r="H42" s="10"/>
    </row>
    <row r="43" spans="1:8" x14ac:dyDescent="0.3">
      <c r="A43" s="36"/>
      <c r="B43" s="19"/>
      <c r="C43" s="10"/>
      <c r="E43" s="10"/>
      <c r="F43" s="10"/>
      <c r="G43" s="10"/>
    </row>
    <row r="44" spans="1:8" ht="13.8" x14ac:dyDescent="0.3">
      <c r="A44" s="54"/>
      <c r="B44" s="104" t="s">
        <v>18</v>
      </c>
      <c r="C44" s="104"/>
      <c r="D44" s="104"/>
      <c r="E44" s="104"/>
      <c r="F44" s="104"/>
      <c r="G44" s="58"/>
    </row>
    <row r="45" spans="1:8" x14ac:dyDescent="0.3">
      <c r="A45" s="36"/>
      <c r="B45" s="19"/>
      <c r="C45" s="10"/>
      <c r="E45" s="10"/>
      <c r="F45" s="10"/>
      <c r="G45" s="10"/>
    </row>
    <row r="46" spans="1:8" x14ac:dyDescent="0.3">
      <c r="A46" s="41"/>
      <c r="B46" s="42">
        <v>7</v>
      </c>
      <c r="C46" s="43" t="s">
        <v>19</v>
      </c>
      <c r="D46" s="38"/>
      <c r="E46" s="36"/>
      <c r="F46" s="38"/>
      <c r="G46" s="10"/>
    </row>
    <row r="47" spans="1:8" x14ac:dyDescent="0.3">
      <c r="A47" s="44"/>
      <c r="B47" s="45">
        <f>0.001+B46</f>
        <v>7.0010000000000003</v>
      </c>
      <c r="C47" s="46" t="s">
        <v>20</v>
      </c>
      <c r="D47" s="47">
        <v>10</v>
      </c>
      <c r="E47" s="44" t="s">
        <v>13</v>
      </c>
      <c r="F47" s="47">
        <f>G44</f>
        <v>0</v>
      </c>
      <c r="G47" s="48">
        <f>D47%*F47</f>
        <v>0</v>
      </c>
    </row>
    <row r="48" spans="1:8" x14ac:dyDescent="0.3">
      <c r="A48" s="44"/>
      <c r="B48" s="45">
        <f t="shared" ref="B48:B51" si="0">0.001+B47</f>
        <v>7.0020000000000007</v>
      </c>
      <c r="C48" s="46" t="s">
        <v>21</v>
      </c>
      <c r="D48" s="47">
        <v>4.5</v>
      </c>
      <c r="E48" s="44" t="s">
        <v>13</v>
      </c>
      <c r="F48" s="47">
        <f>G44</f>
        <v>0</v>
      </c>
      <c r="G48" s="48">
        <f t="shared" ref="G48:G49" si="1">D48%*F48</f>
        <v>0</v>
      </c>
    </row>
    <row r="49" spans="1:7" x14ac:dyDescent="0.3">
      <c r="A49" s="44"/>
      <c r="B49" s="45">
        <f t="shared" si="0"/>
        <v>7.003000000000001</v>
      </c>
      <c r="C49" s="59" t="s">
        <v>22</v>
      </c>
      <c r="D49" s="47">
        <v>1</v>
      </c>
      <c r="E49" s="44" t="s">
        <v>13</v>
      </c>
      <c r="F49" s="47">
        <f>G44</f>
        <v>0</v>
      </c>
      <c r="G49" s="48">
        <f t="shared" si="1"/>
        <v>0</v>
      </c>
    </row>
    <row r="50" spans="1:7" x14ac:dyDescent="0.3">
      <c r="A50" s="44"/>
      <c r="B50" s="45">
        <f t="shared" si="0"/>
        <v>7.0040000000000013</v>
      </c>
      <c r="C50" s="59" t="s">
        <v>23</v>
      </c>
      <c r="D50" s="47">
        <v>0.1</v>
      </c>
      <c r="E50" s="44" t="s">
        <v>13</v>
      </c>
      <c r="F50" s="47">
        <f>G44</f>
        <v>0</v>
      </c>
      <c r="G50" s="48">
        <f>D50%*F50</f>
        <v>0</v>
      </c>
    </row>
    <row r="51" spans="1:7" x14ac:dyDescent="0.3">
      <c r="A51" s="44"/>
      <c r="B51" s="45">
        <f t="shared" si="0"/>
        <v>7.0050000000000017</v>
      </c>
      <c r="C51" s="59" t="s">
        <v>24</v>
      </c>
      <c r="D51" s="47">
        <v>2</v>
      </c>
      <c r="E51" s="44" t="s">
        <v>13</v>
      </c>
      <c r="F51" s="47">
        <f>G44</f>
        <v>0</v>
      </c>
      <c r="G51" s="48">
        <f>D51%*F51</f>
        <v>0</v>
      </c>
    </row>
    <row r="52" spans="1:7" x14ac:dyDescent="0.3">
      <c r="A52" s="36"/>
      <c r="B52" s="49"/>
      <c r="C52" s="50"/>
      <c r="D52" s="38"/>
      <c r="E52" s="36"/>
      <c r="F52" s="38"/>
      <c r="G52" s="51">
        <f>G47+G48+G49+G50+G51</f>
        <v>0</v>
      </c>
    </row>
    <row r="54" spans="1:7" ht="13.8" x14ac:dyDescent="0.3">
      <c r="A54" s="54"/>
      <c r="B54" s="104" t="s">
        <v>25</v>
      </c>
      <c r="C54" s="104"/>
      <c r="D54" s="104"/>
      <c r="E54" s="104"/>
      <c r="F54" s="105"/>
      <c r="G54" s="60">
        <f>G44+G52</f>
        <v>0</v>
      </c>
    </row>
    <row r="55" spans="1:7" ht="15" customHeight="1" x14ac:dyDescent="0.3">
      <c r="A55" s="74"/>
      <c r="B55" s="74"/>
      <c r="C55" s="74"/>
    </row>
    <row r="56" spans="1:7" ht="15" customHeight="1" x14ac:dyDescent="0.3">
      <c r="A56" s="75"/>
    </row>
    <row r="57" spans="1:7" ht="15" customHeight="1" x14ac:dyDescent="0.3">
      <c r="C57" s="102"/>
    </row>
    <row r="58" spans="1:7" ht="15" customHeight="1" x14ac:dyDescent="0.3">
      <c r="C58" s="38" t="s">
        <v>52</v>
      </c>
    </row>
    <row r="59" spans="1:7" ht="15" customHeight="1" x14ac:dyDescent="0.3"/>
    <row r="60" spans="1:7" ht="15" customHeight="1" x14ac:dyDescent="0.3"/>
    <row r="61" spans="1:7" x14ac:dyDescent="0.3">
      <c r="B61" s="76"/>
      <c r="C61" s="77"/>
    </row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</sheetData>
  <mergeCells count="3">
    <mergeCell ref="C32:F32"/>
    <mergeCell ref="B44:F44"/>
    <mergeCell ref="B54:F54"/>
  </mergeCells>
  <pageMargins left="0.47244094488188981" right="0.27559055118110237" top="0.23622047244094491" bottom="0.39370078740157483" header="1.5748031496062993" footer="0.23622047244094491"/>
  <pageSetup orientation="portrait" horizontalDpi="360" verticalDpi="360" r:id="rId1"/>
  <headerFooter alignWithMargins="0">
    <oddFooter>&amp;C&amp;"Arial,Regular"&amp;7Pág.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Modelo Presup. (2)</vt:lpstr>
      <vt:lpstr>'Modelo Presup. (2)'!Área_de_impresión</vt:lpstr>
      <vt:lpstr>'Modelo Presup.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Dell</cp:lastModifiedBy>
  <cp:lastPrinted>2021-07-19T14:30:23Z</cp:lastPrinted>
  <dcterms:created xsi:type="dcterms:W3CDTF">2021-05-12T15:56:53Z</dcterms:created>
  <dcterms:modified xsi:type="dcterms:W3CDTF">2022-11-15T19:40:30Z</dcterms:modified>
</cp:coreProperties>
</file>